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使い方" sheetId="1" state="visible" r:id="rId1"/>
    <sheet name="入力" sheetId="2" state="visible" r:id="rId2"/>
    <sheet name="キャッシュフロー計算書" sheetId="3" state="visible" r:id="rId3"/>
  </sheets>
  <definedNames>
    <definedName name="_xlnm.Print_Area" localSheetId="0">'使い方'!$A$1:$C$34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;&quot;△&quot;#,##0;0"/>
  </numFmts>
  <fonts count="20">
    <font>
      <name val="Calibri"/>
      <family val="2"/>
      <color theme="1"/>
      <sz val="11"/>
      <scheme val="minor"/>
    </font>
    <font>
      <name val="Yu Gothic"/>
      <b val="1"/>
      <color rgb="00C9A54A"/>
      <sz val="9"/>
    </font>
    <font>
      <name val="Yu Gothic"/>
      <b val="1"/>
      <color rgb="00FFFFFF"/>
      <sz val="16"/>
    </font>
    <font>
      <name val="Yu Gothic"/>
      <color rgb="00CFE0DC"/>
      <sz val="9.5"/>
    </font>
    <font>
      <name val="Yu Gothic"/>
      <b val="1"/>
      <color rgb="001B2F4E"/>
      <sz val="12"/>
    </font>
    <font>
      <name val="Yu Gothic"/>
      <color rgb="001D2B29"/>
      <sz val="10.5"/>
    </font>
    <font>
      <name val="Yu Gothic"/>
      <b val="1"/>
      <color rgb="001B2F4E"/>
      <sz val="10.5"/>
    </font>
    <font>
      <name val="Yu Gothic"/>
      <color rgb="004F5F5C"/>
      <sz val="10"/>
    </font>
    <font>
      <name val="Yu Gothic"/>
      <color rgb="00E6C200"/>
      <sz val="11"/>
    </font>
    <font>
      <name val="Yu Gothic"/>
      <color rgb="004F5F5C"/>
      <sz val="9.5"/>
    </font>
    <font>
      <name val="Yu Gothic"/>
      <b val="1"/>
      <color rgb="00FFFFFF"/>
      <sz val="10"/>
    </font>
    <font>
      <name val="Yu Gothic"/>
      <b val="1"/>
      <color rgb="00C9A54A"/>
      <sz val="10.5"/>
    </font>
    <font>
      <name val="Yu Gothic"/>
      <b val="1"/>
      <color rgb="001D2B29"/>
      <sz val="10.5"/>
    </font>
    <font>
      <name val="Yu Gothic"/>
      <color rgb="000000FF"/>
      <sz val="10.5"/>
    </font>
    <font>
      <name val="Yu Gothic"/>
      <b val="1"/>
      <color rgb="00FFFFFF"/>
      <sz val="11"/>
    </font>
    <font>
      <name val="Yu Gothic"/>
      <color rgb="009AA9A6"/>
      <sz val="8"/>
    </font>
    <font>
      <name val="Yu Gothic"/>
      <color rgb="004F5B6C"/>
      <sz val="9"/>
    </font>
    <font>
      <name val="Yu Gothic"/>
      <color rgb="002A78D6"/>
      <sz val="10.5"/>
    </font>
    <font>
      <name val="Yu Gothic"/>
      <color rgb="002A78D6"/>
      <sz val="10.5"/>
      <u val="single"/>
    </font>
    <font>
      <name val="Yu Gothic"/>
      <color rgb="002A78D6"/>
      <sz val="10"/>
      <u val="single"/>
    </font>
  </fonts>
  <fills count="8">
    <fill>
      <patternFill/>
    </fill>
    <fill>
      <patternFill patternType="gray125"/>
    </fill>
    <fill>
      <patternFill patternType="solid">
        <fgColor rgb="001B2F4E"/>
        <bgColor rgb="001B2F4E"/>
      </patternFill>
    </fill>
    <fill>
      <patternFill patternType="solid">
        <fgColor rgb="00C9A54A"/>
        <bgColor rgb="00C9A54A"/>
      </patternFill>
    </fill>
    <fill>
      <patternFill patternType="solid">
        <fgColor rgb="00FFF7D6"/>
        <bgColor rgb="00FFF7D6"/>
      </patternFill>
    </fill>
    <fill>
      <patternFill patternType="solid">
        <fgColor rgb="00F4F6F9"/>
        <bgColor rgb="00F4F6F9"/>
      </patternFill>
    </fill>
    <fill>
      <patternFill patternType="solid">
        <fgColor rgb="00EEF2F7"/>
        <bgColor rgb="00EEF2F7"/>
      </patternFill>
    </fill>
    <fill>
      <patternFill patternType="solid">
        <fgColor rgb="00FBF4E0"/>
        <bgColor rgb="00FBF4E0"/>
      </patternFill>
    </fill>
  </fills>
  <borders count="6">
    <border>
      <left/>
      <right/>
      <top/>
      <bottom/>
      <diagonal/>
    </border>
    <border>
      <left style="thin">
        <color rgb="00C9D4D1"/>
      </left>
      <right style="thin">
        <color rgb="00C9D4D1"/>
      </right>
      <top style="thin">
        <color rgb="00C9D4D1"/>
      </top>
      <bottom style="thin">
        <color rgb="00C9D4D1"/>
      </bottom>
    </border>
    <border>
      <left/>
      <right/>
      <top style="thin">
        <color rgb="00C9D4D1"/>
      </top>
      <bottom/>
      <diagonal/>
    </border>
    <border>
      <left/>
      <right style="thin">
        <color rgb="00C9D4D1"/>
      </right>
      <top style="thin">
        <color rgb="00C9D4D1"/>
      </top>
      <bottom/>
      <diagonal/>
    </border>
    <border>
      <left/>
      <right/>
      <top style="thin">
        <color rgb="00C9D4D1"/>
      </top>
      <bottom style="thin">
        <color rgb="00C9D4D1"/>
      </bottom>
      <diagonal/>
    </border>
    <border>
      <left/>
      <right style="thin">
        <color rgb="00C9D4D1"/>
      </right>
      <top style="thin">
        <color rgb="00C9D4D1"/>
      </top>
      <bottom style="thin">
        <color rgb="00C9D4D1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applyAlignment="1" pivotButton="0" quotePrefix="0" xfId="0">
      <alignment vertical="top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/>
    </xf>
    <xf numFmtId="0" fontId="7" fillId="0" borderId="0" applyAlignment="1" pivotButton="0" quotePrefix="0" xfId="0">
      <alignment vertical="top" wrapText="1"/>
    </xf>
    <xf numFmtId="0" fontId="18" fillId="0" borderId="0" pivotButton="0" quotePrefix="0" xfId="0"/>
    <xf numFmtId="0" fontId="19" fillId="0" borderId="0" applyAlignment="1" pivotButton="0" quotePrefix="0" xfId="0">
      <alignment vertical="top" wrapText="1"/>
    </xf>
    <xf numFmtId="0" fontId="3" fillId="2" borderId="0" pivotButton="0" quotePrefix="0" xfId="0"/>
    <xf numFmtId="0" fontId="8" fillId="4" borderId="0" applyProtection="1" pivotButton="0" quotePrefix="0" xfId="0">
      <protection locked="0" hidden="0"/>
    </xf>
    <xf numFmtId="0" fontId="9" fillId="0" borderId="0" applyAlignment="1" pivotButton="0" quotePrefix="0" xfId="0">
      <alignment horizontal="left" vertical="center"/>
    </xf>
    <xf numFmtId="0" fontId="10" fillId="2" borderId="1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left" vertical="center"/>
    </xf>
    <xf numFmtId="0" fontId="12" fillId="0" borderId="1" applyAlignment="1" pivotButton="0" quotePrefix="0" xfId="0">
      <alignment horizontal="left" vertical="center"/>
    </xf>
    <xf numFmtId="164" fontId="13" fillId="4" borderId="1" applyAlignment="1" applyProtection="1" pivotButton="0" quotePrefix="0" xfId="0">
      <alignment horizontal="right" vertical="center"/>
      <protection locked="0" hidden="0"/>
    </xf>
    <xf numFmtId="0" fontId="12" fillId="5" borderId="1" applyAlignment="1" pivotButton="0" quotePrefix="0" xfId="0">
      <alignment horizontal="left" vertical="center"/>
    </xf>
    <xf numFmtId="164" fontId="12" fillId="5" borderId="1" applyAlignment="1" pivotButton="0" quotePrefix="0" xfId="0">
      <alignment horizontal="right" vertical="center"/>
    </xf>
    <xf numFmtId="49" fontId="12" fillId="0" borderId="1" applyAlignment="1" pivotButton="0" quotePrefix="0" xfId="0">
      <alignment horizontal="center" vertical="center"/>
    </xf>
    <xf numFmtId="0" fontId="9" fillId="0" borderId="0" applyAlignment="1" pivotButton="0" quotePrefix="0" xfId="0">
      <alignment vertical="top"/>
    </xf>
    <xf numFmtId="0" fontId="15" fillId="0" borderId="0" pivotButton="0" quotePrefix="0" xfId="0"/>
    <xf numFmtId="0" fontId="14" fillId="2" borderId="0" pivotButton="0" quotePrefix="0" xfId="0"/>
    <xf numFmtId="0" fontId="16" fillId="0" borderId="0" pivotButton="0" quotePrefix="0" xfId="0"/>
    <xf numFmtId="165" fontId="16" fillId="0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/>
    </xf>
    <xf numFmtId="165" fontId="5" fillId="0" borderId="1" applyAlignment="1" pivotButton="0" quotePrefix="0" xfId="0">
      <alignment horizontal="right" vertical="center"/>
    </xf>
    <xf numFmtId="165" fontId="12" fillId="5" borderId="1" applyAlignment="1" pivotButton="0" quotePrefix="0" xfId="0">
      <alignment horizontal="right" vertical="center"/>
    </xf>
    <xf numFmtId="0" fontId="12" fillId="6" borderId="1" applyAlignment="1" pivotButton="0" quotePrefix="0" xfId="0">
      <alignment horizontal="left" vertical="center"/>
    </xf>
    <xf numFmtId="165" fontId="12" fillId="6" borderId="1" applyAlignment="1" pivotButton="0" quotePrefix="0" xfId="0">
      <alignment horizontal="right" vertical="center"/>
    </xf>
    <xf numFmtId="0" fontId="12" fillId="7" borderId="1" applyAlignment="1" pivotButton="0" quotePrefix="0" xfId="0">
      <alignment horizontal="left" vertical="center"/>
    </xf>
    <xf numFmtId="165" fontId="12" fillId="7" borderId="1" applyAlignment="1" pivotButton="0" quotePrefix="0" xfId="0">
      <alignment horizontal="right" vertical="center"/>
    </xf>
    <xf numFmtId="165" fontId="12" fillId="0" borderId="1" applyAlignment="1" pivotButton="0" quotePrefix="0" xfId="0">
      <alignment horizontal="right" vertical="center"/>
    </xf>
    <xf numFmtId="49" fontId="12" fillId="0" borderId="1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49" fontId="12" fillId="3" borderId="1" applyAlignment="1" pivotButton="0" quotePrefix="0" xfId="0">
      <alignment horizontal="center" vertical="center"/>
    </xf>
    <xf numFmtId="49" fontId="5" fillId="0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Yu Gothic"/>
        <b val="1"/>
        <color rgb="001F7A4D"/>
      </font>
    </dxf>
    <dxf>
      <font>
        <name val="Yu Gothic"/>
        <b val="1"/>
        <color rgb="00B3361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3つのキャッシュフロー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>
              <a:srgbClr val="2A78D6"/>
            </a:solidFill>
            <a:ln>
              <a:prstDash val="solid"/>
            </a:ln>
          </spPr>
          <invertIfNegative val="0"/>
          <cat>
            <numRef>
              <f>'キャッシュフロー計算書'!$G$6:$G$9</f>
            </numRef>
          </cat>
          <val>
            <numRef>
              <f>'キャッシュフロー計算書'!$H$6:$H$9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5</row>
      <rowOff>0</rowOff>
    </from>
    <ext cx="4320000" cy="25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ashflowstatement.biz/how-to-read/" TargetMode="External" Id="rId1" /><Relationship Type="http://schemas.openxmlformats.org/officeDocument/2006/relationships/hyperlink" Target="#'&#20837;&#21147;'!A1" TargetMode="External" Id="rId2" /><Relationship Type="http://schemas.openxmlformats.org/officeDocument/2006/relationships/hyperlink" Target="#'&#12461;&#12515;&#12483;&#12471;&#12517;&#12501;&#12525;&#12540;&#35336;&#31639;&#26360;'!A1" TargetMode="External" Id="rId3" /><Relationship Type="http://schemas.openxmlformats.org/officeDocument/2006/relationships/hyperlink" Target="https://cashflowstatement.biz/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tabColor rgb="00C9A54A"/>
    <outlinePr summaryBelow="1" summaryRight="1"/>
    <pageSetUpPr fitToPage="1"/>
  </sheetPr>
  <dimension ref="A1:C34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90" customWidth="1" min="3" max="3"/>
  </cols>
  <sheetData>
    <row r="1" ht="18" customHeight="1">
      <c r="A1" s="1" t="inlineStr">
        <is>
          <t>キャッシュフロー計算書ナビ｜無料Excelテンプレート</t>
        </is>
      </c>
      <c r="B1" s="2" t="n"/>
      <c r="C1" s="2" t="n"/>
    </row>
    <row r="2" ht="30" customHeight="1">
      <c r="A2" s="3" t="inlineStr">
        <is>
          <t>キャッシュフロー計算書作成シート（間接法）</t>
        </is>
      </c>
      <c r="B2" s="2" t="n"/>
      <c r="C2" s="2" t="n"/>
    </row>
    <row r="3" ht="36" customHeight="1">
      <c r="A3" s="4" t="inlineStr">
        <is>
          <t>前期末・当期末の貸借対照表と当期の損益計算書の数字を入れるだけで、間接法のキャッシュフロー計算書を自動で作成します。現金の増減との検算や、3つのキャッシュフローのパターン診断も行います。</t>
        </is>
      </c>
    </row>
    <row r="4" ht="3" customHeight="1">
      <c r="A4" s="5" t="n"/>
      <c r="B4" s="5" t="n"/>
      <c r="C4" s="5" t="n"/>
    </row>
    <row r="5"/>
    <row r="6">
      <c r="B6" s="6" t="inlineStr">
        <is>
          <t>このシートでできること</t>
        </is>
      </c>
    </row>
    <row r="7" ht="36" customHeight="1">
      <c r="B7" s="7" t="inlineStr">
        <is>
          <t>前期末・当期末の貸借対照表と当期の損益計算書の数字を入れるだけで、間接法のキャッシュフロー計算書を自動で作成します。現金の増減との検算や、3つのキャッシュフローのパターン診断も行います。</t>
        </is>
      </c>
    </row>
    <row r="8"/>
    <row r="9">
      <c r="B9" s="6" t="inlineStr">
        <is>
          <t>使い方</t>
        </is>
      </c>
    </row>
    <row r="10" ht="36" customHeight="1">
      <c r="B10" s="8" t="inlineStr">
        <is>
          <t>ステップ1</t>
        </is>
      </c>
      <c r="C10" s="7" t="inlineStr">
        <is>
          <t>「入力」シートに前期末・当期末の貸借対照表の数字を入れます。資産合計と負債・純資産合計が一致しているか確認しましょう。</t>
        </is>
      </c>
    </row>
    <row r="11" ht="36" customHeight="1">
      <c r="B11" s="8" t="inlineStr">
        <is>
          <t>ステップ2</t>
        </is>
      </c>
      <c r="C11" s="7" t="inlineStr">
        <is>
          <t>同じシートの下段に、当期の損益計算書の数字（税引前当期純利益・減価償却費・法人税等など）を入れます。</t>
        </is>
      </c>
    </row>
    <row r="12" ht="36" customHeight="1">
      <c r="B12" s="8" t="inlineStr">
        <is>
          <t>ステップ3</t>
        </is>
      </c>
      <c r="C12" s="7" t="inlineStr">
        <is>
          <t>「キャッシュフロー計算書」シートに、間接法のキャッシュフロー計算書と検算結果、パターン診断が表示されます。</t>
        </is>
      </c>
    </row>
    <row r="13"/>
    <row r="14">
      <c r="B14" s="6" t="inlineStr">
        <is>
          <t>用意するデータ</t>
        </is>
      </c>
    </row>
    <row r="15" ht="36" customHeight="1">
      <c r="B15" s="8" t="inlineStr">
        <is>
          <t>必要な数値</t>
        </is>
      </c>
      <c r="C15" s="7" t="inlineStr">
        <is>
          <t>貸借対照表（前期末・当期末）、損益計算書（当期）、配当金の支払額、固定資産の売却がある場合は売却収入と売却損益</t>
        </is>
      </c>
    </row>
    <row r="16"/>
    <row r="17">
      <c r="B17" s="6" t="inlineStr">
        <is>
          <t>ポイント</t>
        </is>
      </c>
    </row>
    <row r="18" ht="36" customHeight="1">
      <c r="C18" s="7" t="inlineStr">
        <is>
          <t>・項目は大まかな区分で構いません。細かい勘定科目は、近い区分にまとめて入力してください。</t>
        </is>
      </c>
    </row>
    <row r="19" ht="36" customHeight="1">
      <c r="C19" s="7" t="inlineStr">
        <is>
          <t>・検算で「一致」と表示されれば、貸借対照表の増減がすべてキャッシュフロー計算書に反映されています。</t>
        </is>
      </c>
    </row>
    <row r="20"/>
    <row r="21">
      <c r="B21" s="6" t="inlineStr">
        <is>
          <t>ご利用にあたって</t>
        </is>
      </c>
    </row>
    <row r="22" ht="36" customHeight="1">
      <c r="C22" s="9" t="inlineStr">
        <is>
          <t>・計算式を誤って消さないよう、入力欄以外のセルは保護しています（パスワードなし）。式やレイアウトを変えたいときは［校閲］→［シート保護の解除］で解除できます。</t>
        </is>
      </c>
    </row>
    <row r="23" ht="36" customHeight="1">
      <c r="C23" s="9" t="inlineStr">
        <is>
          <t>・判定や目安は一般的な水準によるもので、業種や会社の状況によって適正な水準は異なります。</t>
        </is>
      </c>
    </row>
    <row r="24" ht="36" customHeight="1">
      <c r="C24" s="9" t="inlineStr">
        <is>
          <t>・本シートの結果は投資判断・融資判断などを保証するものではありません。最終的なご判断はご自身の責任で行ってください。</t>
        </is>
      </c>
    </row>
    <row r="25" ht="36" customHeight="1">
      <c r="C25" s="9" t="inlineStr">
        <is>
          <t>・キャッシュフロー計算書の読み方：https://cashflowstatement.biz/how-to-read/</t>
        </is>
      </c>
    </row>
    <row r="26"/>
    <row r="27">
      <c r="B27" s="6" t="inlineStr">
        <is>
          <t>サンプルを消して自分の数値を入れるには</t>
        </is>
      </c>
    </row>
    <row r="28" ht="36" customHeight="1">
      <c r="C28" s="7" t="inlineStr">
        <is>
          <t>「入力」シートで黄色のセルを範囲選択して Delete キーを押すと、サンプル数値だけが消えます（計算式は保護されているので消えません）。</t>
        </is>
      </c>
    </row>
    <row r="29"/>
    <row r="30">
      <c r="B30" s="6" t="inlineStr">
        <is>
          <t>シート一覧（クリックで移動）</t>
        </is>
      </c>
    </row>
    <row r="31">
      <c r="C31" s="10" t="inlineStr">
        <is>
          <t>→ 入力</t>
        </is>
      </c>
    </row>
    <row r="32">
      <c r="C32" s="10" t="inlineStr">
        <is>
          <t>→ キャッシュフロー計算書</t>
        </is>
      </c>
    </row>
    <row r="33"/>
    <row r="34" ht="36" customHeight="1">
      <c r="C34" s="11" t="inlineStr">
        <is>
          <t>キャッシュフロー計算書ナビ（https://cashflowstatement.biz/）</t>
        </is>
      </c>
    </row>
  </sheetData>
  <mergeCells count="2">
    <mergeCell ref="A3:C3"/>
    <mergeCell ref="B7:C7"/>
  </mergeCells>
  <hyperlinks>
    <hyperlink xmlns:r="http://schemas.openxmlformats.org/officeDocument/2006/relationships" ref="C25" r:id="rId1"/>
    <hyperlink xmlns:r="http://schemas.openxmlformats.org/officeDocument/2006/relationships" ref="C31" r:id="rId2"/>
    <hyperlink xmlns:r="http://schemas.openxmlformats.org/officeDocument/2006/relationships" ref="C32" r:id="rId3"/>
    <hyperlink xmlns:r="http://schemas.openxmlformats.org/officeDocument/2006/relationships" ref="C34" r:id="rId4"/>
  </hyperlinks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tabColor rgb="001B2F4E"/>
    <outlinePr summaryBelow="1" summaryRight="1"/>
    <pageSetUpPr fitToPage="1"/>
  </sheetPr>
  <dimension ref="A1:F35"/>
  <sheetViews>
    <sheetView showGridLines="0" tabSelected="1" workbookViewId="0">
      <selection activeCell="A5" sqref="A5"/>
    </sheetView>
  </sheetViews>
  <sheetFormatPr baseColWidth="8" defaultRowHeight="15"/>
  <cols>
    <col width="3" customWidth="1" min="1" max="1"/>
    <col width="34" customWidth="1" min="2" max="2"/>
    <col width="16" customWidth="1" min="3" max="3"/>
    <col width="16" customWidth="1" min="4" max="4"/>
    <col width="4" customWidth="1" min="5" max="5"/>
    <col width="44" customWidth="1" min="6" max="6"/>
  </cols>
  <sheetData>
    <row r="1" ht="18" customHeight="1">
      <c r="A1" s="1" t="inlineStr">
        <is>
          <t>キャッシュフロー計算書ナビ｜無料Excelテンプレート</t>
        </is>
      </c>
      <c r="B1" s="2" t="n"/>
      <c r="C1" s="2" t="n"/>
      <c r="D1" s="2" t="n"/>
      <c r="E1" s="2" t="n"/>
      <c r="F1" s="2" t="n"/>
    </row>
    <row r="2" ht="30" customHeight="1">
      <c r="A2" s="3" t="inlineStr">
        <is>
          <t>入力：貸借対照表と損益計算書</t>
        </is>
      </c>
      <c r="B2" s="2" t="n"/>
      <c r="C2" s="2" t="n"/>
      <c r="D2" s="2" t="n"/>
      <c r="E2" s="2" t="n"/>
      <c r="F2" s="2" t="n"/>
    </row>
    <row r="3" ht="20" customHeight="1">
      <c r="A3" s="12" t="inlineStr">
        <is>
          <t>単位はすべてそろえてください（円・千円・百万円など）。</t>
        </is>
      </c>
      <c r="B3" s="2" t="n"/>
      <c r="C3" s="2" t="n"/>
      <c r="D3" s="2" t="n"/>
      <c r="E3" s="2" t="n"/>
      <c r="F3" s="2" t="n"/>
    </row>
    <row r="4" ht="3" customHeight="1">
      <c r="A4" s="5" t="n"/>
      <c r="B4" s="5" t="n"/>
      <c r="C4" s="5" t="n"/>
      <c r="D4" s="5" t="n"/>
      <c r="E4" s="5" t="n"/>
      <c r="F4" s="5" t="n"/>
    </row>
    <row r="5">
      <c r="A5" s="13" t="inlineStr">
        <is>
          <t>■</t>
        </is>
      </c>
      <c r="B5" s="14" t="inlineStr">
        <is>
          <t>黄色のセル（青文字）が入力欄です。サンプル数値を自分の数値に上書きしてください。それ以外のセルは自動計算です。</t>
        </is>
      </c>
    </row>
    <row r="6"/>
    <row r="7">
      <c r="B7" s="15" t="inlineStr">
        <is>
          <t>貸借対照表</t>
        </is>
      </c>
      <c r="C7" s="15" t="inlineStr">
        <is>
          <t>前期末</t>
        </is>
      </c>
      <c r="D7" s="15" t="inlineStr">
        <is>
          <t>当期末</t>
        </is>
      </c>
    </row>
    <row r="8">
      <c r="B8" s="16" t="inlineStr">
        <is>
          <t>資産の部</t>
        </is>
      </c>
    </row>
    <row r="9">
      <c r="B9" s="17" t="inlineStr">
        <is>
          <t>現金及び預金</t>
        </is>
      </c>
      <c r="C9" s="18" t="n">
        <v>3000</v>
      </c>
      <c r="D9" s="18" t="n">
        <v>2650</v>
      </c>
    </row>
    <row r="10">
      <c r="B10" s="17" t="inlineStr">
        <is>
          <t>売上債権（売掛金・受取手形）</t>
        </is>
      </c>
      <c r="C10" s="18" t="n">
        <v>5200</v>
      </c>
      <c r="D10" s="18" t="n">
        <v>5800</v>
      </c>
    </row>
    <row r="11">
      <c r="B11" s="17" t="inlineStr">
        <is>
          <t>棚卸資産（在庫）</t>
        </is>
      </c>
      <c r="C11" s="18" t="n">
        <v>2800</v>
      </c>
      <c r="D11" s="18" t="n">
        <v>3400</v>
      </c>
    </row>
    <row r="12">
      <c r="B12" s="17" t="inlineStr">
        <is>
          <t>その他の流動資産</t>
        </is>
      </c>
      <c r="C12" s="18" t="n">
        <v>600</v>
      </c>
      <c r="D12" s="18" t="n">
        <v>650</v>
      </c>
    </row>
    <row r="13">
      <c r="B13" s="17" t="inlineStr">
        <is>
          <t>有形固定資産（帳簿価額）</t>
        </is>
      </c>
      <c r="C13" s="18" t="n">
        <v>9000</v>
      </c>
      <c r="D13" s="18" t="n">
        <v>9600</v>
      </c>
    </row>
    <row r="14">
      <c r="B14" s="17" t="inlineStr">
        <is>
          <t>無形固定資産・投資その他の資産</t>
        </is>
      </c>
      <c r="C14" s="18" t="n">
        <v>1400</v>
      </c>
      <c r="D14" s="18" t="n">
        <v>1500</v>
      </c>
    </row>
    <row r="15">
      <c r="B15" s="19" t="inlineStr">
        <is>
          <t>資産合計</t>
        </is>
      </c>
      <c r="C15" s="20">
        <f>SUM(C9:C14)</f>
        <v/>
      </c>
      <c r="D15" s="20">
        <f>SUM(D9:D14)</f>
        <v/>
      </c>
    </row>
    <row r="16"/>
    <row r="17">
      <c r="B17" s="16" t="inlineStr">
        <is>
          <t>負債・純資産の部</t>
        </is>
      </c>
    </row>
    <row r="18">
      <c r="B18" s="17" t="inlineStr">
        <is>
          <t>仕入債務（買掛金・支払手形）</t>
        </is>
      </c>
      <c r="C18" s="18" t="n">
        <v>3100</v>
      </c>
      <c r="D18" s="18" t="n">
        <v>3500</v>
      </c>
    </row>
    <row r="19">
      <c r="B19" s="17" t="inlineStr">
        <is>
          <t>未払法人税等</t>
        </is>
      </c>
      <c r="C19" s="18" t="n">
        <v>500</v>
      </c>
      <c r="D19" s="18" t="n">
        <v>600</v>
      </c>
    </row>
    <row r="20">
      <c r="B20" s="17" t="inlineStr">
        <is>
          <t>その他の流動負債</t>
        </is>
      </c>
      <c r="C20" s="18" t="n">
        <v>900</v>
      </c>
      <c r="D20" s="18" t="n">
        <v>1000</v>
      </c>
    </row>
    <row r="21">
      <c r="B21" s="17" t="inlineStr">
        <is>
          <t>借入金・社債（短期＋長期）</t>
        </is>
      </c>
      <c r="C21" s="18" t="n">
        <v>7000</v>
      </c>
      <c r="D21" s="18" t="n">
        <v>6500</v>
      </c>
    </row>
    <row r="22">
      <c r="B22" s="17" t="inlineStr">
        <is>
          <t>資本金・資本剰余金</t>
        </is>
      </c>
      <c r="C22" s="18" t="n">
        <v>3000</v>
      </c>
      <c r="D22" s="18" t="n">
        <v>3000</v>
      </c>
    </row>
    <row r="23">
      <c r="B23" s="17" t="inlineStr">
        <is>
          <t>利益剰余金</t>
        </is>
      </c>
      <c r="C23" s="18" t="n">
        <v>7500</v>
      </c>
      <c r="D23" s="18" t="n">
        <v>9000</v>
      </c>
    </row>
    <row r="24">
      <c r="B24" s="19" t="inlineStr">
        <is>
          <t>負債・純資産合計</t>
        </is>
      </c>
      <c r="C24" s="20">
        <f>SUM(C18:C23)</f>
        <v/>
      </c>
      <c r="D24" s="20">
        <f>SUM(D18:D23)</f>
        <v/>
      </c>
    </row>
    <row r="25">
      <c r="B25" s="17" t="inlineStr">
        <is>
          <t>一致チェック</t>
        </is>
      </c>
      <c r="C25" s="21">
        <f>IF(ABS(C15-C24)&lt;1,"一致","差額 "&amp;TEXT(C15-C24,"#,##0"))</f>
        <v/>
      </c>
      <c r="D25" s="21">
        <f>IF(ABS(D15-D24)&lt;1,"一致","差額 "&amp;TEXT(D15-D24,"#,##0"))</f>
        <v/>
      </c>
    </row>
    <row r="26"/>
    <row r="27">
      <c r="B27" s="15" t="inlineStr">
        <is>
          <t>損益計算書など（当期）</t>
        </is>
      </c>
      <c r="C27" s="15" t="inlineStr">
        <is>
          <t>金額</t>
        </is>
      </c>
    </row>
    <row r="28">
      <c r="B28" s="17" t="inlineStr">
        <is>
          <t>税引前当期純利益</t>
        </is>
      </c>
      <c r="C28" s="18" t="n">
        <v>2800</v>
      </c>
    </row>
    <row r="29">
      <c r="B29" s="17" t="inlineStr">
        <is>
          <t>減価償却費</t>
        </is>
      </c>
      <c r="C29" s="18" t="n">
        <v>1100</v>
      </c>
      <c r="F29" s="22" t="inlineStr">
        <is>
          <t>← 販売費及び一般管理費や製造原価報告書に記載</t>
        </is>
      </c>
    </row>
    <row r="30">
      <c r="B30" s="17" t="inlineStr">
        <is>
          <t>法人税等（損益計算書の金額）</t>
        </is>
      </c>
      <c r="C30" s="18" t="n">
        <v>900</v>
      </c>
    </row>
    <row r="31">
      <c r="B31" s="17" t="inlineStr">
        <is>
          <t>配当金の支払額</t>
        </is>
      </c>
      <c r="C31" s="18" t="n">
        <v>400</v>
      </c>
      <c r="F31" s="22" t="inlineStr">
        <is>
          <t>← 株主資本等変動計算書で確認</t>
        </is>
      </c>
    </row>
    <row r="32">
      <c r="B32" s="17" t="inlineStr">
        <is>
          <t>固定資産売却益（売却損はマイナス）</t>
        </is>
      </c>
      <c r="C32" s="18" t="n">
        <v>0</v>
      </c>
      <c r="F32" s="22" t="inlineStr">
        <is>
          <t>← 売却がなければ0</t>
        </is>
      </c>
    </row>
    <row r="33">
      <c r="B33" s="17" t="inlineStr">
        <is>
          <t>固定資産の売却収入</t>
        </is>
      </c>
      <c r="C33" s="18" t="n">
        <v>0</v>
      </c>
      <c r="F33" s="22" t="inlineStr">
        <is>
          <t>← 売却がなければ0</t>
        </is>
      </c>
    </row>
    <row r="34"/>
    <row r="35">
      <c r="B35" s="22" t="inlineStr">
        <is>
          <t>※サンプルは架空の会社の数値です。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conditionalFormatting sqref="C25:D25">
    <cfRule type="expression" priority="1" dxfId="0">
      <formula>C25="一致"</formula>
    </cfRule>
    <cfRule type="expression" priority="2" dxfId="1">
      <formula>C25&lt;&gt;"一致"</formula>
    </cfRule>
  </conditionalFormatting>
  <dataValidations count="1">
    <dataValidation sqref="C9 C10 C11 C12 C13 C14 C18 C19 C20 C21 C22 C23 C28 C29 C30 C31 C32 C33 D9 D10 D11 D12 D13 D14 D18 D19 D20 D21 D22 D23" showDropDown="0" showInputMessage="0" showErrorMessage="1" allowBlank="1" errorTitle="入力エラー" error="数値を入力してください（カンマ・単位なし、マイナスは「-」）。" type="decimal" operator="between">
      <formula1>-1000000000000000</formula1>
      <formula2>1000000000000000</formula2>
    </dataValidation>
  </dataValidations>
  <printOptions horizontalCentered="1"/>
  <pageMargins left="0.4" right="0.4" top="0.5" bottom="0.5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tabColor rgb="001B2F4E"/>
    <outlinePr summaryBelow="1" summaryRight="1"/>
    <pageSetUpPr fitToPage="1"/>
  </sheetPr>
  <dimension ref="A1:H41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46" customWidth="1" min="2" max="2"/>
    <col width="18" customWidth="1" min="3" max="3"/>
    <col width="4" customWidth="1" min="4" max="4"/>
    <col width="40" customWidth="1" min="5" max="5"/>
    <col width="10" customWidth="1" min="7" max="7"/>
    <col width="10" customWidth="1" min="8" max="8"/>
  </cols>
  <sheetData>
    <row r="1" ht="18" customHeight="1">
      <c r="A1" s="1" t="inlineStr">
        <is>
          <t>キャッシュフロー計算書ナビ｜無料Excelテンプレート</t>
        </is>
      </c>
      <c r="B1" s="2" t="n"/>
      <c r="C1" s="2" t="n"/>
      <c r="D1" s="2" t="n"/>
      <c r="E1" s="2" t="n"/>
    </row>
    <row r="2" ht="30" customHeight="1">
      <c r="A2" s="3" t="inlineStr">
        <is>
          <t>キャッシュフロー計算書（間接法）</t>
        </is>
      </c>
      <c r="B2" s="2" t="n"/>
      <c r="C2" s="2" t="n"/>
      <c r="D2" s="2" t="n"/>
      <c r="E2" s="2" t="n"/>
    </row>
    <row r="3" ht="20" customHeight="1">
      <c r="A3" s="12" t="inlineStr">
        <is>
          <t>入力シートから自動で作成します。マイナスは△で表示します。</t>
        </is>
      </c>
      <c r="B3" s="2" t="n"/>
      <c r="C3" s="2" t="n"/>
      <c r="D3" s="2" t="n"/>
      <c r="E3" s="2" t="n"/>
    </row>
    <row r="4" ht="3" customHeight="1">
      <c r="A4" s="5" t="n"/>
      <c r="B4" s="5" t="n"/>
      <c r="C4" s="5" t="n"/>
      <c r="D4" s="5" t="n"/>
      <c r="E4" s="5" t="n"/>
    </row>
    <row r="5">
      <c r="G5" s="23" t="inlineStr">
        <is>
          <t>グラフ用</t>
        </is>
      </c>
    </row>
    <row r="6">
      <c r="B6" s="24" t="inlineStr">
        <is>
          <t>Ⅰ 営業活動によるキャッシュフロー</t>
        </is>
      </c>
      <c r="C6" s="2" t="n"/>
      <c r="G6" s="25" t="inlineStr">
        <is>
          <t>営業CF</t>
        </is>
      </c>
      <c r="H6" s="26">
        <f>C16</f>
        <v/>
      </c>
    </row>
    <row r="7">
      <c r="B7" s="27" t="inlineStr">
        <is>
          <t>税引前当期純利益</t>
        </is>
      </c>
      <c r="C7" s="28">
        <f>入力!C28</f>
        <v/>
      </c>
      <c r="G7" s="25" t="inlineStr">
        <is>
          <t>投資CF</t>
        </is>
      </c>
      <c r="H7" s="26">
        <f>C21</f>
        <v/>
      </c>
    </row>
    <row r="8">
      <c r="B8" s="27" t="inlineStr">
        <is>
          <t>減価償却費</t>
        </is>
      </c>
      <c r="C8" s="28">
        <f>入力!C29</f>
        <v/>
      </c>
      <c r="G8" s="25" t="inlineStr">
        <is>
          <t>財務CF</t>
        </is>
      </c>
      <c r="H8" s="26">
        <f>C26</f>
        <v/>
      </c>
    </row>
    <row r="9">
      <c r="B9" s="27" t="inlineStr">
        <is>
          <t>固定資産売却損益（益はマイナス）</t>
        </is>
      </c>
      <c r="C9" s="28">
        <f>-入力!C32</f>
        <v/>
      </c>
      <c r="G9" s="25" t="inlineStr">
        <is>
          <t>フリーCF</t>
        </is>
      </c>
      <c r="H9" s="26">
        <f>C34</f>
        <v/>
      </c>
    </row>
    <row r="10">
      <c r="B10" s="27" t="inlineStr">
        <is>
          <t>売上債権の増減額</t>
        </is>
      </c>
      <c r="C10" s="28">
        <f>-(入力!D10-入力!C10)</f>
        <v/>
      </c>
    </row>
    <row r="11">
      <c r="B11" s="27" t="inlineStr">
        <is>
          <t>棚卸資産の増減額</t>
        </is>
      </c>
      <c r="C11" s="28">
        <f>-(入力!D11-入力!C11)</f>
        <v/>
      </c>
    </row>
    <row r="12">
      <c r="B12" s="27" t="inlineStr">
        <is>
          <t>仕入債務の増減額</t>
        </is>
      </c>
      <c r="C12" s="28">
        <f>(入力!D18-入力!C18)</f>
        <v/>
      </c>
    </row>
    <row r="13">
      <c r="B13" s="27" t="inlineStr">
        <is>
          <t>その他の流動資産・負債の増減額</t>
        </is>
      </c>
      <c r="C13" s="28">
        <f>-(入力!D12-入力!C12)+(入力!D20-入力!C20)</f>
        <v/>
      </c>
    </row>
    <row r="14">
      <c r="B14" s="19" t="inlineStr">
        <is>
          <t>小計</t>
        </is>
      </c>
      <c r="C14" s="29">
        <f>SUM(C7:C13)</f>
        <v/>
      </c>
    </row>
    <row r="15">
      <c r="B15" s="27" t="inlineStr">
        <is>
          <t>法人税等の支払額</t>
        </is>
      </c>
      <c r="C15" s="28">
        <f>-(入力!C19+入力!C30-入力!D19)</f>
        <v/>
      </c>
    </row>
    <row r="16">
      <c r="B16" s="30" t="inlineStr">
        <is>
          <t>営業活動によるキャッシュフロー</t>
        </is>
      </c>
      <c r="C16" s="31">
        <f>C14+C15</f>
        <v/>
      </c>
    </row>
    <row r="17">
      <c r="B17" s="24" t="inlineStr">
        <is>
          <t>Ⅱ 投資活動によるキャッシュフロー</t>
        </is>
      </c>
      <c r="C17" s="2" t="n"/>
    </row>
    <row r="18">
      <c r="B18" s="27" t="inlineStr">
        <is>
          <t>有形固定資産の取得による支出</t>
        </is>
      </c>
      <c r="C18" s="28">
        <f>-((入力!D13-入力!C13)+入力!C29+(入力!C33-入力!C32))</f>
        <v/>
      </c>
    </row>
    <row r="19">
      <c r="B19" s="27" t="inlineStr">
        <is>
          <t>有形固定資産の売却による収入</t>
        </is>
      </c>
      <c r="C19" s="28">
        <f>入力!C33</f>
        <v/>
      </c>
    </row>
    <row r="20">
      <c r="B20" s="27" t="inlineStr">
        <is>
          <t>無形固定資産・投資等の増減額</t>
        </is>
      </c>
      <c r="C20" s="28">
        <f>-(入力!D14-入力!C14)</f>
        <v/>
      </c>
    </row>
    <row r="21">
      <c r="B21" s="30" t="inlineStr">
        <is>
          <t>投資活動によるキャッシュフロー</t>
        </is>
      </c>
      <c r="C21" s="31">
        <f>SUM(C18:C20)</f>
        <v/>
      </c>
    </row>
    <row r="22">
      <c r="B22" s="24" t="inlineStr">
        <is>
          <t>Ⅲ 財務活動によるキャッシュフロー</t>
        </is>
      </c>
      <c r="C22" s="2" t="n"/>
    </row>
    <row r="23">
      <c r="B23" s="27" t="inlineStr">
        <is>
          <t>借入金・社債の増減額</t>
        </is>
      </c>
      <c r="C23" s="28">
        <f>(入力!D21-入力!C21)</f>
        <v/>
      </c>
    </row>
    <row r="24">
      <c r="B24" s="27" t="inlineStr">
        <is>
          <t>資本金等の増減額</t>
        </is>
      </c>
      <c r="C24" s="28">
        <f>(入力!D22-入力!C22)</f>
        <v/>
      </c>
    </row>
    <row r="25">
      <c r="B25" s="27" t="inlineStr">
        <is>
          <t>配当金の支払額</t>
        </is>
      </c>
      <c r="C25" s="28">
        <f>-入力!C31</f>
        <v/>
      </c>
    </row>
    <row r="26">
      <c r="B26" s="30" t="inlineStr">
        <is>
          <t>財務活動によるキャッシュフロー</t>
        </is>
      </c>
      <c r="C26" s="31">
        <f>SUM(C23:C25)</f>
        <v/>
      </c>
    </row>
    <row r="27"/>
    <row r="28">
      <c r="B28" s="32" t="inlineStr">
        <is>
          <t>Ⅳ 現金及び現金同等物の増減額</t>
        </is>
      </c>
      <c r="C28" s="33">
        <f>C16+C21+C26</f>
        <v/>
      </c>
    </row>
    <row r="29">
      <c r="B29" s="27" t="inlineStr">
        <is>
          <t>Ⅴ 現金及び現金同等物の期首残高</t>
        </is>
      </c>
      <c r="C29" s="28">
        <f>入力!C9</f>
        <v/>
      </c>
    </row>
    <row r="30">
      <c r="B30" s="32" t="inlineStr">
        <is>
          <t>Ⅵ 現金及び現金同等物の期末残高</t>
        </is>
      </c>
      <c r="C30" s="33">
        <f>C29+C28</f>
        <v/>
      </c>
    </row>
    <row r="31"/>
    <row r="32">
      <c r="B32" s="17" t="inlineStr">
        <is>
          <t>検算（貸借対照表の現金の増減）</t>
        </is>
      </c>
      <c r="C32" s="34">
        <f>(入力!D9-入力!C9)</f>
        <v/>
      </c>
      <c r="E32" s="35">
        <f>IF(ABS(C32-C28)&lt;1,"一致：計算は正しく行われています","不一致：入力シートの一致チェックを確認してください")</f>
        <v/>
      </c>
    </row>
    <row r="33"/>
    <row r="34">
      <c r="B34" s="17" t="inlineStr">
        <is>
          <t>フリーキャッシュフロー（営業CF＋投資CF）</t>
        </is>
      </c>
      <c r="C34" s="31">
        <f>C16+C21</f>
        <v/>
      </c>
    </row>
    <row r="35"/>
    <row r="36">
      <c r="B36" s="36" t="inlineStr">
        <is>
          <t>キャッシュフローのパターン診断</t>
        </is>
      </c>
    </row>
    <row r="37">
      <c r="B37" s="17" t="inlineStr">
        <is>
          <t>営業・投資・財務の符号</t>
        </is>
      </c>
      <c r="C37" s="21">
        <f>IF(C16&gt;=0,"+","-")&amp;IF(C21&gt;=0,"+","-")&amp;IF(C26&gt;=0,"+","-")</f>
        <v/>
      </c>
    </row>
    <row r="38">
      <c r="B38" s="17" t="inlineStr">
        <is>
          <t>タイプ</t>
        </is>
      </c>
      <c r="C38" s="37">
        <f>IF(C37="+--","健全型",IF(C37="+-+","積極投資型",IF(C37="++-","事業整理型",IF(C37="+++","資金集め型",IF(C37="--+","先行投資型",IF(C37="-++","要注意型",IF(C37="-+-","危険型",IF(C37="---","手元資金取り崩し型","—"))))))))</f>
        <v/>
      </c>
    </row>
    <row r="39" ht="36" customHeight="1">
      <c r="B39" s="38">
        <f>IF(C38="手元資金取り崩し型","すべての活動でお金が出ています。過去に蓄えた現金を取り崩している状態です。",IF(C38="危険型","本業でお金が出ていき、資産を売却しながら借入金も返済している形です。手元資金が急速に減るおそれがあります。",IF(C38="要注意型","本業でお金が出ていくのを、資産の売却と借入で穴埋めしている形です。資金繰りに注意が必要です。",IF(C38="先行投資型","本業ではお金が出ていますが、借入などで集めたお金で投資しています。創業期・成長期に多い形です。",IF(C38="資金集め型","すべての活動でお金が増えています。大きな投資の準備で資金を集めている可能性があります。",IF(C38="事業整理型","本業の稼ぎと資産の売却で得たお金を、借入金の返済などに充てている形です。",IF(C38="積極投資型","本業の稼ぎに加えて借入なども使い、積極的に投資している形です。",IF(C38="健全型","本業で稼いだお金で投資を行い、借入金の返済や配当も行っている理想的な形です。",""))))))))</f>
        <v/>
      </c>
      <c r="C39" s="39" t="n"/>
      <c r="D39" s="39" t="n"/>
      <c r="E39" s="40" t="n"/>
    </row>
    <row r="40"/>
    <row r="41">
      <c r="B41" s="22" t="inlineStr">
        <is>
          <t>有形固定資産の取得額は「当期末の帳簿価額－前期末の帳簿価額＋減価償却費＋売却した資産の帳簿価額」で推計しています。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1">
    <mergeCell ref="B39:E39"/>
  </mergeCells>
  <conditionalFormatting sqref="E32">
    <cfRule type="expression" priority="1" dxfId="0">
      <formula>LEFT(E32,2)="一致"</formula>
    </cfRule>
    <cfRule type="expression" priority="2" dxfId="1">
      <formula>LEFT(E32,3)="不一致"</formula>
    </cfRule>
  </conditionalFormatting>
  <printOptions horizontalCentered="1"/>
  <pageMargins left="0.4" right="0.4" top="0.5" bottom="0.5" header="0.5" footer="0.5"/>
  <pageSetup orientation="portrait"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2026-10-15T11:36:39Z</dcterms:created>
  <dcterms:modified xsi:type="dcterms:W3CDTF">2026-10-15T11:36:39Z</dcterms:modified>
</cp:coreProperties>
</file>